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3\МП\приказ 23.03.2023\"/>
    </mc:Choice>
  </mc:AlternateContent>
  <bookViews>
    <workbookView xWindow="0" yWindow="0" windowWidth="28800" windowHeight="12420" firstSheet="2" activeTab="2"/>
  </bookViews>
  <sheets>
    <sheet name="пример" sheetId="8" state="hidden" r:id="rId1"/>
    <sheet name="квартальный отчет Вариант 1" sheetId="4" state="hidden" r:id="rId2"/>
    <sheet name="Приложение 5" sheetId="16" r:id="rId3"/>
  </sheets>
  <definedNames>
    <definedName name="_xlnm._FilterDatabase" localSheetId="0" hidden="1">пример!$A$3:$O$16</definedName>
    <definedName name="_xlnm.Print_Titles" localSheetId="2">'Приложение 5'!$8:$8</definedName>
    <definedName name="километр" localSheetId="1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K10" i="16" l="1"/>
  <c r="M35" i="16"/>
  <c r="L35" i="16"/>
  <c r="K35" i="16"/>
  <c r="J14" i="16" l="1"/>
  <c r="I14" i="16"/>
  <c r="G14" i="16"/>
  <c r="M38" i="16" l="1"/>
  <c r="L38" i="16"/>
  <c r="K38" i="16"/>
  <c r="M14" i="16" l="1"/>
  <c r="L14" i="16"/>
  <c r="K14" i="16"/>
  <c r="K11" i="16"/>
  <c r="M33" i="16" l="1"/>
  <c r="L33" i="16"/>
  <c r="M37" i="16" l="1"/>
  <c r="L37" i="16"/>
  <c r="M46" i="16" l="1"/>
  <c r="M45" i="16" s="1"/>
  <c r="L46" i="16"/>
  <c r="L45" i="16" s="1"/>
  <c r="K46" i="16"/>
  <c r="K45" i="16" s="1"/>
  <c r="K37" i="16"/>
  <c r="M11" i="16" l="1"/>
  <c r="M10" i="16" s="1"/>
  <c r="M9" i="16" s="1"/>
  <c r="L11" i="16"/>
  <c r="L10" i="16" s="1"/>
  <c r="L9" i="16" s="1"/>
  <c r="K33" i="16" l="1"/>
  <c r="K9" i="16" l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<sst xmlns="http://schemas.openxmlformats.org/spreadsheetml/2006/main" count="464" uniqueCount="171">
  <si>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</si>
  <si>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</si>
  <si>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</si>
  <si>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</si>
  <si>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</si>
  <si>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</si>
  <si>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</si>
  <si>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</si>
  <si>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</si>
  <si>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</si>
  <si>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</si>
  <si>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</si>
  <si>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</si>
  <si>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</si>
  <si>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</si>
  <si>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</si>
  <si>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</si>
  <si>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</si>
  <si>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</si>
  <si>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</si>
  <si>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</si>
  <si>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</si>
  <si>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</si>
  <si>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</si>
  <si>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</si>
  <si>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</si>
  <si>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</si>
  <si>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</si>
  <si>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</si>
  <si>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</si>
  <si>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</si>
  <si>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</si>
  <si>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</si>
  <si>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</si>
  <si>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</si>
  <si>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</si>
  <si>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</si>
  <si>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</si>
  <si>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</si>
  <si>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</si>
  <si>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</si>
  <si>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</si>
  <si>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</si>
  <si>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</si>
  <si>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</si>
  <si>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</si>
  <si>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</si>
  <si>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</si>
  <si>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</si>
  <si>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</si>
  <si>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</si>
  <si>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</si>
  <si>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</si>
  <si>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</si>
  <si>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</si>
  <si>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</si>
  <si>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</si>
  <si>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</si>
  <si>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</si>
  <si>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</si>
  <si>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</si>
  <si>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</si>
  <si>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</si>
  <si>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</si>
  <si>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</si>
  <si>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</si>
  <si>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</si>
  <si>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</si>
  <si>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</si>
  <si>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</si>
  <si>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</si>
  <si>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</si>
  <si>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</si>
  <si>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</si>
  <si>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</si>
  <si>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</si>
  <si>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</si>
  <si>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</si>
  <si>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</si>
  <si>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</si>
  <si>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</si>
  <si>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</si>
  <si>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</si>
  <si>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</si>
  <si>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</si>
  <si>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</si>
  <si>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</si>
  <si>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</si>
  <si>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</si>
  <si>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</si>
  <si>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Код   основного мероприятия</t>
  </si>
  <si>
    <t xml:space="preserve">ед. </t>
  </si>
  <si>
    <t>03</t>
  </si>
  <si>
    <t>Обеспечение исполнения требований в области защиты населения и территорий от чрезвычайных ситуаций</t>
  </si>
  <si>
    <t>МКУ "Управление по делам ГО и ЧС г. Калининграда"</t>
  </si>
  <si>
    <t>Проведение неотложных работ в зоне возможной или возникшей чрезвычайной ситуации</t>
  </si>
  <si>
    <t>количество полученных услуг</t>
  </si>
  <si>
    <t xml:space="preserve">количество прогнозов </t>
  </si>
  <si>
    <t>Приобретение специализированной информации о гидрометеорологической обстановке на территории городского округа</t>
  </si>
  <si>
    <t xml:space="preserve">Обеспечение радиосвязи для взаимодействия ДДС городского звена РСЧС </t>
  </si>
  <si>
    <t xml:space="preserve">количество полученных услуг радиосвязи
</t>
  </si>
  <si>
    <t>Техническое обслуживание канала передачи данных и его сопровождение</t>
  </si>
  <si>
    <t>Комитет по образованию</t>
  </si>
  <si>
    <t>количество обученных должностных лиц и работников ГО и РСЧС</t>
  </si>
  <si>
    <t>не менее 220</t>
  </si>
  <si>
    <t>Обеспечение мер первичной пожарной безопасности</t>
  </si>
  <si>
    <t>Содержание системы пожаротушения короотвала в районе Правой Набережной</t>
  </si>
  <si>
    <t>количество объектов</t>
  </si>
  <si>
    <t>Поддержание в состоянии постоянной готовности к использованию систем оповещения населения об опасности</t>
  </si>
  <si>
    <t>Пользование комплексом ресурсов для размещения технологического оборудования в производственных помещениях ОАО «Ростелеком»</t>
  </si>
  <si>
    <t>Пользование прямых линий связи для управления электросеренных комплексов</t>
  </si>
  <si>
    <t>количество функционирующих аварийно-спасательных служб</t>
  </si>
  <si>
    <t>Организация и проведение обучения должностных лиц и работников ГО и РСЧС на курсах гражданской обороны</t>
  </si>
  <si>
    <t>количество объектов, на которых реализованы меры пожарной безопасности</t>
  </si>
  <si>
    <t>ед.</t>
  </si>
  <si>
    <t>Обеспечение мер по предотвращению и ликвидации чрезвычайных ситуаций</t>
  </si>
  <si>
    <t>МКУ "КСЗ"</t>
  </si>
  <si>
    <t>Поддержание в постоянной готовности к использованию систем оповещения населения об опасности</t>
  </si>
  <si>
    <t>Техническое обслуживание средств оповещения (ЭТО ТС ТАСЦО)</t>
  </si>
  <si>
    <t xml:space="preserve">количество </t>
  </si>
  <si>
    <t>Исполниетль мероприятия</t>
  </si>
  <si>
    <t>Компенсация затрат на потребление электроэнергии системы пожаротушения короотвала в районе Правой Набережной</t>
  </si>
  <si>
    <t>кг.</t>
  </si>
  <si>
    <t>Закупка печенья, галет,крекеров</t>
  </si>
  <si>
    <t>Закупка консервов мясных</t>
  </si>
  <si>
    <t>Закупка консервов рыбных</t>
  </si>
  <si>
    <t>Закупка консервов мясорастительных</t>
  </si>
  <si>
    <t>Закупка молока цельного, сгущенного с сахаром</t>
  </si>
  <si>
    <t>Закупка сахара</t>
  </si>
  <si>
    <t>Закупка спичек</t>
  </si>
  <si>
    <t>коробок</t>
  </si>
  <si>
    <t>Закупка сигарет</t>
  </si>
  <si>
    <t>пач.</t>
  </si>
  <si>
    <t>Закупка стелажей</t>
  </si>
  <si>
    <t>Закупка гигрометра</t>
  </si>
  <si>
    <t>Закупка термометра</t>
  </si>
  <si>
    <t>Закупка кондиционера с установкой</t>
  </si>
  <si>
    <t>Закупка экранов для изоляции параллельных потоков обрабатываемой техники</t>
  </si>
  <si>
    <t>компл.</t>
  </si>
  <si>
    <t>Закупка дозиметра гамма-излучения: индивидуальный ДКГ-05Д в комплекте с зарядным устройством</t>
  </si>
  <si>
    <t>Закупка комплекта дозиметров прямопоказывающих ДДГ-01Д</t>
  </si>
  <si>
    <t>Выполнение  неотложных аварийно-восстановительных работ на сети противопожарного водоснабжения</t>
  </si>
  <si>
    <t>Отключение и подключение водопроводной сети для проведения ремонтных работ на сети противопожарного водоснабжения</t>
  </si>
  <si>
    <t>декабрь 2023</t>
  </si>
  <si>
    <t>Работы по восстановлению благоустройства территории после проведения аварийно-восстановительных работ на коммуникациях противопожарного водоснабжения</t>
  </si>
  <si>
    <t>Услуга по закупке комплектующих к пожарным гидрантам</t>
  </si>
  <si>
    <t xml:space="preserve">                       План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«Осуществление мероприятий по гражданской обороне  и защите населения и территории городского округа «Город Калининград» от чрезвычайных ситуаций»  на 2023 год и плановый период 2024-2025 гг. </t>
  </si>
  <si>
    <t>сентябрь 2023</t>
  </si>
  <si>
    <t>Показатель выполнения мероприятия муниципальной программы</t>
  </si>
  <si>
    <t>Плановое значение</t>
  </si>
  <si>
    <t>Сумма финансового обеспечения по годам реализации, тыс.руб.</t>
  </si>
  <si>
    <t>Мониторинг технического состояния МКД, расположенного по адресу:г.Калининград, Московский пр-кт, 70</t>
  </si>
  <si>
    <t>кол-во объектов</t>
  </si>
  <si>
    <t>Обеспечение территориальной и гражданской обороны</t>
  </si>
  <si>
    <t>3</t>
  </si>
  <si>
    <t>1</t>
  </si>
  <si>
    <t>365</t>
  </si>
  <si>
    <t>Реализации мероприятий по подготовке высококвалифицированных кадров и повышению квалификации кадров, в том числе стажировке</t>
  </si>
  <si>
    <t>2</t>
  </si>
  <si>
    <t>0</t>
  </si>
  <si>
    <t>ВСЕГО ПО ПРОГРАММЕ:</t>
  </si>
  <si>
    <t>Обеспечение первичных мер пожарной безопасности в границах городского округа</t>
  </si>
  <si>
    <t>количество систем, находящихся в постоянной готовности</t>
  </si>
  <si>
    <t>количество</t>
  </si>
  <si>
    <t>кол-во</t>
  </si>
  <si>
    <t>Приложение № 2 к приказу первого заместителя главы администрации-управляющего делами от "___"__________2023г. № _______</t>
  </si>
  <si>
    <t>КМИиЗР</t>
  </si>
  <si>
    <t xml:space="preserve">Комитет по социальной политике </t>
  </si>
  <si>
    <t>Резервные фонды</t>
  </si>
  <si>
    <t xml:space="preserve"> Оказание единовременной материальной помощи, финансовой помощи, выплаты единовременных пособий гражданам Российской Федерации, проживающим на территории городского округа «Город Калининград», в случаях ликвидации чрезвычайных ситуаций природного или техногенного характера</t>
  </si>
  <si>
    <t>количество человек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</si>
</sst>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30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1" fillId="0" borderId="1" xfId="0" applyFont="1" applyBorder="1" applyAlignment="1">
      <alignment vertical="top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wrapText="1"/>
    </xf>
    <xf numFmtId="4" fontId="15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1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vertical="top" wrapText="1"/>
    </xf>
    <xf numFmtId="0" fontId="10" fillId="6" borderId="1" xfId="0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1" fillId="5" borderId="2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4" xfId="0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00" t="s">
        <v>48</v>
      </c>
      <c r="B1" s="100" t="s">
        <v>4</v>
      </c>
      <c r="C1" s="100" t="s">
        <v>49</v>
      </c>
      <c r="D1" s="100" t="s">
        <v>50</v>
      </c>
      <c r="E1" s="100"/>
      <c r="F1" s="100" t="s">
        <v>53</v>
      </c>
      <c r="G1" s="100" t="s">
        <v>17</v>
      </c>
      <c r="H1" s="100"/>
      <c r="I1" s="100"/>
      <c r="J1" s="100"/>
      <c r="K1" s="100" t="s">
        <v>12</v>
      </c>
      <c r="L1" s="100"/>
      <c r="M1" s="100"/>
      <c r="N1" s="100"/>
      <c r="O1" s="100"/>
    </row>
    <row r="2" spans="1:15" ht="51" x14ac:dyDescent="0.2">
      <c r="A2" s="100"/>
      <c r="B2" s="100"/>
      <c r="C2" s="100"/>
      <c r="D2" s="10" t="s">
        <v>51</v>
      </c>
      <c r="E2" s="10" t="s">
        <v>52</v>
      </c>
      <c r="F2" s="100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101" t="s">
        <v>55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100" t="s">
        <v>3</v>
      </c>
      <c r="B5" s="100" t="s">
        <v>4</v>
      </c>
      <c r="C5" s="100" t="s">
        <v>10</v>
      </c>
      <c r="D5" s="100" t="s">
        <v>6</v>
      </c>
      <c r="E5" s="100" t="s">
        <v>17</v>
      </c>
      <c r="F5" s="100"/>
      <c r="G5" s="100"/>
      <c r="H5" s="100"/>
      <c r="I5" s="100"/>
      <c r="J5" s="100"/>
      <c r="K5" s="100" t="s">
        <v>37</v>
      </c>
      <c r="L5" s="100"/>
      <c r="M5" s="100"/>
      <c r="N5" s="100"/>
      <c r="O5" s="100"/>
      <c r="P5" s="102" t="s">
        <v>45</v>
      </c>
    </row>
    <row r="6" spans="1:17" ht="76.5" x14ac:dyDescent="0.2">
      <c r="A6" s="100"/>
      <c r="B6" s="100"/>
      <c r="C6" s="100"/>
      <c r="D6" s="100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03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tabSelected="1" topLeftCell="A22" zoomScale="85" zoomScaleNormal="85" workbookViewId="0">
      <selection activeCell="Q32" sqref="Q32"/>
    </sheetView>
  </sheetViews>
  <sheetFormatPr defaultColWidth="8.85546875" defaultRowHeight="15.75" x14ac:dyDescent="0.25"/>
  <cols>
    <col min="1" max="1" width="6.28515625" style="27" customWidth="1"/>
    <col min="2" max="2" width="11.28515625" style="27" customWidth="1"/>
    <col min="3" max="3" width="30.28515625" style="27" customWidth="1"/>
    <col min="4" max="4" width="41.5703125" style="27" customWidth="1"/>
    <col min="5" max="5" width="29.7109375" style="40" customWidth="1"/>
    <col min="6" max="6" width="11.140625" style="27" customWidth="1"/>
    <col min="7" max="7" width="11.42578125" style="27" customWidth="1"/>
    <col min="8" max="10" width="14.85546875" style="27" customWidth="1"/>
    <col min="11" max="11" width="15.7109375" style="27" customWidth="1"/>
    <col min="12" max="12" width="14.85546875" style="27" customWidth="1"/>
    <col min="13" max="13" width="15.42578125" style="27" customWidth="1"/>
    <col min="14" max="16384" width="8.85546875" style="27"/>
  </cols>
  <sheetData>
    <row r="1" spans="1:13" ht="37.5" customHeight="1" x14ac:dyDescent="0.25">
      <c r="A1" s="29"/>
      <c r="B1" s="30"/>
      <c r="C1" s="30"/>
      <c r="D1" s="30"/>
      <c r="F1" s="30"/>
      <c r="G1" s="30"/>
      <c r="H1" s="108" t="s">
        <v>165</v>
      </c>
      <c r="I1" s="108"/>
      <c r="J1" s="108"/>
      <c r="K1" s="109"/>
      <c r="L1" s="109"/>
      <c r="M1" s="109"/>
    </row>
    <row r="2" spans="1:13" ht="69" customHeight="1" x14ac:dyDescent="0.25">
      <c r="A2" s="114" t="s">
        <v>146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</row>
    <row r="4" spans="1:13" x14ac:dyDescent="0.25">
      <c r="A4" s="110" t="s">
        <v>90</v>
      </c>
      <c r="B4" s="110" t="s">
        <v>4</v>
      </c>
      <c r="C4" s="106" t="s">
        <v>120</v>
      </c>
      <c r="D4" s="113" t="s">
        <v>89</v>
      </c>
      <c r="E4" s="119" t="s">
        <v>148</v>
      </c>
      <c r="F4" s="121"/>
      <c r="G4" s="121"/>
      <c r="H4" s="121"/>
      <c r="I4" s="121"/>
      <c r="J4" s="122"/>
      <c r="K4" s="124" t="s">
        <v>150</v>
      </c>
      <c r="L4" s="125"/>
      <c r="M4" s="126"/>
    </row>
    <row r="5" spans="1:13" x14ac:dyDescent="0.25">
      <c r="A5" s="110"/>
      <c r="B5" s="110"/>
      <c r="C5" s="111"/>
      <c r="D5" s="113"/>
      <c r="E5" s="116" t="s">
        <v>18</v>
      </c>
      <c r="F5" s="113" t="s">
        <v>88</v>
      </c>
      <c r="G5" s="119" t="s">
        <v>149</v>
      </c>
      <c r="H5" s="123"/>
      <c r="I5" s="123"/>
      <c r="J5" s="120"/>
      <c r="K5" s="127"/>
      <c r="L5" s="128"/>
      <c r="M5" s="129"/>
    </row>
    <row r="6" spans="1:13" x14ac:dyDescent="0.25">
      <c r="A6" s="110"/>
      <c r="B6" s="110"/>
      <c r="C6" s="111"/>
      <c r="D6" s="113"/>
      <c r="E6" s="116"/>
      <c r="F6" s="113"/>
      <c r="G6" s="119">
        <v>2023</v>
      </c>
      <c r="H6" s="120"/>
      <c r="I6" s="106">
        <v>2024</v>
      </c>
      <c r="J6" s="106">
        <v>2025</v>
      </c>
      <c r="K6" s="106">
        <v>2023</v>
      </c>
      <c r="L6" s="106">
        <v>2024</v>
      </c>
      <c r="M6" s="106">
        <v>2025</v>
      </c>
    </row>
    <row r="7" spans="1:13" ht="31.5" x14ac:dyDescent="0.25">
      <c r="A7" s="110"/>
      <c r="B7" s="110"/>
      <c r="C7" s="112"/>
      <c r="D7" s="113"/>
      <c r="E7" s="117"/>
      <c r="F7" s="118"/>
      <c r="G7" s="63" t="s">
        <v>164</v>
      </c>
      <c r="H7" s="26" t="s">
        <v>54</v>
      </c>
      <c r="I7" s="107"/>
      <c r="J7" s="107"/>
      <c r="K7" s="112"/>
      <c r="L7" s="112"/>
      <c r="M7" s="112"/>
    </row>
    <row r="8" spans="1:13" x14ac:dyDescent="0.25">
      <c r="A8" s="24">
        <v>1</v>
      </c>
      <c r="B8" s="24">
        <v>2</v>
      </c>
      <c r="C8" s="24">
        <v>3</v>
      </c>
      <c r="D8" s="24">
        <v>4</v>
      </c>
      <c r="E8" s="44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  <c r="L8" s="24">
        <v>12</v>
      </c>
      <c r="M8" s="24">
        <v>13</v>
      </c>
    </row>
    <row r="9" spans="1:13" s="67" customFormat="1" x14ac:dyDescent="0.25">
      <c r="A9" s="64" t="s">
        <v>85</v>
      </c>
      <c r="B9" s="64" t="s">
        <v>85</v>
      </c>
      <c r="C9" s="64" t="s">
        <v>85</v>
      </c>
      <c r="D9" s="65" t="s">
        <v>160</v>
      </c>
      <c r="E9" s="64" t="s">
        <v>85</v>
      </c>
      <c r="F9" s="64" t="s">
        <v>85</v>
      </c>
      <c r="G9" s="64" t="s">
        <v>85</v>
      </c>
      <c r="H9" s="64" t="s">
        <v>85</v>
      </c>
      <c r="I9" s="64" t="s">
        <v>85</v>
      </c>
      <c r="J9" s="64" t="s">
        <v>85</v>
      </c>
      <c r="K9" s="66">
        <f>K10+K37+K45</f>
        <v>47802.73</v>
      </c>
      <c r="L9" s="66">
        <f t="shared" ref="L9:M9" si="0">L10+L37+L45</f>
        <v>7419.79</v>
      </c>
      <c r="M9" s="66">
        <f t="shared" si="0"/>
        <v>7419.79</v>
      </c>
    </row>
    <row r="10" spans="1:13" ht="63" x14ac:dyDescent="0.25">
      <c r="A10" s="68" t="s">
        <v>58</v>
      </c>
      <c r="B10" s="69" t="s">
        <v>85</v>
      </c>
      <c r="C10" s="69" t="s">
        <v>85</v>
      </c>
      <c r="D10" s="70" t="s">
        <v>93</v>
      </c>
      <c r="E10" s="70" t="s">
        <v>111</v>
      </c>
      <c r="F10" s="69" t="s">
        <v>80</v>
      </c>
      <c r="G10" s="69">
        <v>1</v>
      </c>
      <c r="H10" s="69" t="s">
        <v>85</v>
      </c>
      <c r="I10" s="69">
        <v>1</v>
      </c>
      <c r="J10" s="69">
        <v>1</v>
      </c>
      <c r="K10" s="71">
        <f>K11+K14+K33+K35</f>
        <v>26251.989999999998</v>
      </c>
      <c r="L10" s="71">
        <f t="shared" ref="L10:M10" si="1">L11+L14+L33</f>
        <v>3877.99</v>
      </c>
      <c r="M10" s="71">
        <f t="shared" si="1"/>
        <v>3877.99</v>
      </c>
    </row>
    <row r="11" spans="1:13" ht="31.5" x14ac:dyDescent="0.25">
      <c r="A11" s="78" t="s">
        <v>58</v>
      </c>
      <c r="B11" s="79">
        <v>93112</v>
      </c>
      <c r="C11" s="79" t="s">
        <v>85</v>
      </c>
      <c r="D11" s="83" t="s">
        <v>115</v>
      </c>
      <c r="E11" s="86" t="s">
        <v>96</v>
      </c>
      <c r="F11" s="77" t="s">
        <v>114</v>
      </c>
      <c r="G11" s="77">
        <v>3</v>
      </c>
      <c r="H11" s="77" t="s">
        <v>85</v>
      </c>
      <c r="I11" s="77">
        <v>3</v>
      </c>
      <c r="J11" s="77">
        <v>3</v>
      </c>
      <c r="K11" s="80">
        <f>K12+K13</f>
        <v>894</v>
      </c>
      <c r="L11" s="80">
        <f>L12+L13</f>
        <v>300</v>
      </c>
      <c r="M11" s="80">
        <f>M12+M13</f>
        <v>300</v>
      </c>
    </row>
    <row r="12" spans="1:13" ht="47.25" x14ac:dyDescent="0.25">
      <c r="A12" s="31" t="s">
        <v>58</v>
      </c>
      <c r="B12" s="32">
        <v>93112</v>
      </c>
      <c r="C12" s="32" t="s">
        <v>94</v>
      </c>
      <c r="D12" s="25" t="s">
        <v>95</v>
      </c>
      <c r="E12" s="38" t="s">
        <v>96</v>
      </c>
      <c r="F12" s="36" t="s">
        <v>91</v>
      </c>
      <c r="G12" s="32">
        <v>3</v>
      </c>
      <c r="H12" s="31" t="s">
        <v>143</v>
      </c>
      <c r="I12" s="31" t="s">
        <v>154</v>
      </c>
      <c r="J12" s="31" t="s">
        <v>154</v>
      </c>
      <c r="K12" s="39">
        <v>300</v>
      </c>
      <c r="L12" s="39">
        <v>300</v>
      </c>
      <c r="M12" s="39">
        <v>300</v>
      </c>
    </row>
    <row r="13" spans="1:13" ht="63" x14ac:dyDescent="0.25">
      <c r="A13" s="31" t="s">
        <v>58</v>
      </c>
      <c r="B13" s="46">
        <v>93112</v>
      </c>
      <c r="C13" s="49" t="s">
        <v>166</v>
      </c>
      <c r="D13" s="48" t="s">
        <v>151</v>
      </c>
      <c r="E13" s="62" t="s">
        <v>152</v>
      </c>
      <c r="F13" s="61" t="s">
        <v>91</v>
      </c>
      <c r="G13" s="61">
        <v>1</v>
      </c>
      <c r="H13" s="31" t="s">
        <v>143</v>
      </c>
      <c r="I13" s="47" t="s">
        <v>155</v>
      </c>
      <c r="J13" s="47" t="s">
        <v>155</v>
      </c>
      <c r="K13" s="39">
        <v>594</v>
      </c>
      <c r="L13" s="39">
        <v>0</v>
      </c>
      <c r="M13" s="39">
        <v>0</v>
      </c>
    </row>
    <row r="14" spans="1:13" ht="31.5" x14ac:dyDescent="0.25">
      <c r="A14" s="78" t="s">
        <v>58</v>
      </c>
      <c r="B14" s="79">
        <v>93113</v>
      </c>
      <c r="C14" s="79" t="s">
        <v>85</v>
      </c>
      <c r="D14" s="84" t="s">
        <v>153</v>
      </c>
      <c r="E14" s="86" t="s">
        <v>163</v>
      </c>
      <c r="F14" s="77" t="s">
        <v>122</v>
      </c>
      <c r="G14" s="77">
        <f>G18+G19+G20+G21+G22+G23</f>
        <v>1024.5</v>
      </c>
      <c r="H14" s="77" t="s">
        <v>85</v>
      </c>
      <c r="I14" s="77">
        <f>I18+I19+I20+I21+I22+I23</f>
        <v>1024.5</v>
      </c>
      <c r="J14" s="77">
        <f>J18+J19+J20+J21+J22+J23</f>
        <v>1024.5</v>
      </c>
      <c r="K14" s="87">
        <f>K15+K16+K17+K18+K19++K20+K21+K22+K23+K24+K25+K26+K27+K28+K29+K30+K31+K32</f>
        <v>2677.99</v>
      </c>
      <c r="L14" s="80">
        <f t="shared" ref="L14:M14" si="2">L15+L16+L17+L18+L19++L20+L21+L22+L23+L24+L25+L26+L27+L28+L29+L30+L31+L32</f>
        <v>2677.99</v>
      </c>
      <c r="M14" s="80">
        <f t="shared" si="2"/>
        <v>2677.99</v>
      </c>
    </row>
    <row r="15" spans="1:13" ht="63" x14ac:dyDescent="0.25">
      <c r="A15" s="31" t="s">
        <v>58</v>
      </c>
      <c r="B15" s="33">
        <v>93113</v>
      </c>
      <c r="C15" s="43" t="s">
        <v>94</v>
      </c>
      <c r="D15" s="28" t="s">
        <v>98</v>
      </c>
      <c r="E15" s="38" t="s">
        <v>97</v>
      </c>
      <c r="F15" s="43" t="s">
        <v>91</v>
      </c>
      <c r="G15" s="33">
        <v>365</v>
      </c>
      <c r="H15" s="31" t="s">
        <v>143</v>
      </c>
      <c r="I15" s="31" t="s">
        <v>156</v>
      </c>
      <c r="J15" s="31" t="s">
        <v>156</v>
      </c>
      <c r="K15" s="39">
        <v>500</v>
      </c>
      <c r="L15" s="39">
        <v>500</v>
      </c>
      <c r="M15" s="39">
        <v>500</v>
      </c>
    </row>
    <row r="16" spans="1:13" ht="47.25" x14ac:dyDescent="0.25">
      <c r="A16" s="31" t="s">
        <v>58</v>
      </c>
      <c r="B16" s="43">
        <v>93113</v>
      </c>
      <c r="C16" s="43" t="s">
        <v>94</v>
      </c>
      <c r="D16" s="28" t="s">
        <v>99</v>
      </c>
      <c r="E16" s="38" t="s">
        <v>100</v>
      </c>
      <c r="F16" s="43" t="s">
        <v>91</v>
      </c>
      <c r="G16" s="26">
        <v>1</v>
      </c>
      <c r="H16" s="31" t="s">
        <v>143</v>
      </c>
      <c r="I16" s="31" t="s">
        <v>155</v>
      </c>
      <c r="J16" s="31" t="s">
        <v>155</v>
      </c>
      <c r="K16" s="39">
        <v>456</v>
      </c>
      <c r="L16" s="39">
        <v>456</v>
      </c>
      <c r="M16" s="39">
        <v>456</v>
      </c>
    </row>
    <row r="17" spans="1:13" ht="31.5" x14ac:dyDescent="0.25">
      <c r="A17" s="31" t="s">
        <v>58</v>
      </c>
      <c r="B17" s="43">
        <v>93113</v>
      </c>
      <c r="C17" s="43" t="s">
        <v>94</v>
      </c>
      <c r="D17" s="28" t="s">
        <v>101</v>
      </c>
      <c r="E17" s="38" t="s">
        <v>96</v>
      </c>
      <c r="F17" s="43" t="s">
        <v>91</v>
      </c>
      <c r="G17" s="26">
        <v>1</v>
      </c>
      <c r="H17" s="31" t="s">
        <v>143</v>
      </c>
      <c r="I17" s="31" t="s">
        <v>155</v>
      </c>
      <c r="J17" s="31" t="s">
        <v>155</v>
      </c>
      <c r="K17" s="39">
        <v>192</v>
      </c>
      <c r="L17" s="39">
        <v>192</v>
      </c>
      <c r="M17" s="39">
        <v>192</v>
      </c>
    </row>
    <row r="18" spans="1:13" ht="31.5" x14ac:dyDescent="0.25">
      <c r="A18" s="31" t="s">
        <v>58</v>
      </c>
      <c r="B18" s="57">
        <v>93113</v>
      </c>
      <c r="C18" s="54" t="s">
        <v>94</v>
      </c>
      <c r="D18" s="28" t="s">
        <v>123</v>
      </c>
      <c r="E18" s="38" t="s">
        <v>119</v>
      </c>
      <c r="F18" s="54" t="s">
        <v>122</v>
      </c>
      <c r="G18" s="54">
        <v>359.6</v>
      </c>
      <c r="H18" s="31" t="s">
        <v>147</v>
      </c>
      <c r="I18" s="61">
        <v>359.6</v>
      </c>
      <c r="J18" s="61">
        <v>359.6</v>
      </c>
      <c r="K18" s="39">
        <v>115.07</v>
      </c>
      <c r="L18" s="39">
        <v>115.07</v>
      </c>
      <c r="M18" s="39">
        <v>115.07</v>
      </c>
    </row>
    <row r="19" spans="1:13" ht="31.5" x14ac:dyDescent="0.25">
      <c r="A19" s="31" t="s">
        <v>58</v>
      </c>
      <c r="B19" s="57">
        <v>93113</v>
      </c>
      <c r="C19" s="55" t="s">
        <v>94</v>
      </c>
      <c r="D19" s="28" t="s">
        <v>124</v>
      </c>
      <c r="E19" s="38" t="s">
        <v>119</v>
      </c>
      <c r="F19" s="55" t="s">
        <v>122</v>
      </c>
      <c r="G19" s="55">
        <v>165.1</v>
      </c>
      <c r="H19" s="31" t="s">
        <v>147</v>
      </c>
      <c r="I19" s="61">
        <v>165.1</v>
      </c>
      <c r="J19" s="61">
        <v>165.1</v>
      </c>
      <c r="K19" s="39">
        <v>86.68</v>
      </c>
      <c r="L19" s="39">
        <v>86.68</v>
      </c>
      <c r="M19" s="39">
        <v>86.68</v>
      </c>
    </row>
    <row r="20" spans="1:13" ht="31.5" x14ac:dyDescent="0.25">
      <c r="A20" s="31" t="s">
        <v>58</v>
      </c>
      <c r="B20" s="57">
        <v>93113</v>
      </c>
      <c r="C20" s="55" t="s">
        <v>94</v>
      </c>
      <c r="D20" s="28" t="s">
        <v>125</v>
      </c>
      <c r="E20" s="38" t="s">
        <v>119</v>
      </c>
      <c r="F20" s="55" t="s">
        <v>122</v>
      </c>
      <c r="G20" s="55">
        <v>121.4</v>
      </c>
      <c r="H20" s="31" t="s">
        <v>147</v>
      </c>
      <c r="I20" s="61">
        <v>121.4</v>
      </c>
      <c r="J20" s="61">
        <v>121.4</v>
      </c>
      <c r="K20" s="39">
        <v>35.21</v>
      </c>
      <c r="L20" s="39">
        <v>35.21</v>
      </c>
      <c r="M20" s="39">
        <v>35.21</v>
      </c>
    </row>
    <row r="21" spans="1:13" ht="31.5" x14ac:dyDescent="0.25">
      <c r="A21" s="31" t="s">
        <v>58</v>
      </c>
      <c r="B21" s="57">
        <v>93113</v>
      </c>
      <c r="C21" s="55" t="s">
        <v>94</v>
      </c>
      <c r="D21" s="28" t="s">
        <v>126</v>
      </c>
      <c r="E21" s="38" t="s">
        <v>119</v>
      </c>
      <c r="F21" s="55" t="s">
        <v>122</v>
      </c>
      <c r="G21" s="55">
        <v>257.39999999999998</v>
      </c>
      <c r="H21" s="31" t="s">
        <v>147</v>
      </c>
      <c r="I21" s="61">
        <v>257.39999999999998</v>
      </c>
      <c r="J21" s="61">
        <v>257.39999999999998</v>
      </c>
      <c r="K21" s="39">
        <v>44.53</v>
      </c>
      <c r="L21" s="39">
        <v>44.53</v>
      </c>
      <c r="M21" s="39">
        <v>44.53</v>
      </c>
    </row>
    <row r="22" spans="1:13" ht="31.5" x14ac:dyDescent="0.25">
      <c r="A22" s="31" t="s">
        <v>58</v>
      </c>
      <c r="B22" s="57">
        <v>93113</v>
      </c>
      <c r="C22" s="55" t="s">
        <v>94</v>
      </c>
      <c r="D22" s="28" t="s">
        <v>127</v>
      </c>
      <c r="E22" s="38" t="s">
        <v>119</v>
      </c>
      <c r="F22" s="55" t="s">
        <v>122</v>
      </c>
      <c r="G22" s="55">
        <v>63</v>
      </c>
      <c r="H22" s="31" t="s">
        <v>147</v>
      </c>
      <c r="I22" s="61">
        <v>63</v>
      </c>
      <c r="J22" s="61">
        <v>63</v>
      </c>
      <c r="K22" s="39">
        <v>24.19</v>
      </c>
      <c r="L22" s="39">
        <v>24.19</v>
      </c>
      <c r="M22" s="39">
        <v>24.19</v>
      </c>
    </row>
    <row r="23" spans="1:13" ht="31.5" x14ac:dyDescent="0.25">
      <c r="A23" s="31" t="s">
        <v>58</v>
      </c>
      <c r="B23" s="57">
        <v>93113</v>
      </c>
      <c r="C23" s="55" t="s">
        <v>94</v>
      </c>
      <c r="D23" s="28" t="s">
        <v>128</v>
      </c>
      <c r="E23" s="38" t="s">
        <v>119</v>
      </c>
      <c r="F23" s="55" t="s">
        <v>122</v>
      </c>
      <c r="G23" s="55">
        <v>58</v>
      </c>
      <c r="H23" s="31" t="s">
        <v>147</v>
      </c>
      <c r="I23" s="61">
        <v>58</v>
      </c>
      <c r="J23" s="61">
        <v>58</v>
      </c>
      <c r="K23" s="39">
        <v>5.22</v>
      </c>
      <c r="L23" s="39">
        <v>5.22</v>
      </c>
      <c r="M23" s="39">
        <v>5.22</v>
      </c>
    </row>
    <row r="24" spans="1:13" ht="31.5" x14ac:dyDescent="0.25">
      <c r="A24" s="31" t="s">
        <v>58</v>
      </c>
      <c r="B24" s="57">
        <v>93113</v>
      </c>
      <c r="C24" s="55" t="s">
        <v>94</v>
      </c>
      <c r="D24" s="28" t="s">
        <v>129</v>
      </c>
      <c r="E24" s="38" t="s">
        <v>119</v>
      </c>
      <c r="F24" s="55" t="s">
        <v>130</v>
      </c>
      <c r="G24" s="55">
        <v>486</v>
      </c>
      <c r="H24" s="31" t="s">
        <v>147</v>
      </c>
      <c r="I24" s="61">
        <v>486</v>
      </c>
      <c r="J24" s="61">
        <v>486</v>
      </c>
      <c r="K24" s="39">
        <v>1.7</v>
      </c>
      <c r="L24" s="39">
        <v>1.7</v>
      </c>
      <c r="M24" s="39">
        <v>1.7</v>
      </c>
    </row>
    <row r="25" spans="1:13" ht="31.5" x14ac:dyDescent="0.25">
      <c r="A25" s="31" t="s">
        <v>58</v>
      </c>
      <c r="B25" s="57">
        <v>93113</v>
      </c>
      <c r="C25" s="55" t="s">
        <v>94</v>
      </c>
      <c r="D25" s="28" t="s">
        <v>131</v>
      </c>
      <c r="E25" s="38" t="s">
        <v>119</v>
      </c>
      <c r="F25" s="55" t="s">
        <v>132</v>
      </c>
      <c r="G25" s="55">
        <v>565</v>
      </c>
      <c r="H25" s="31" t="s">
        <v>147</v>
      </c>
      <c r="I25" s="61">
        <v>565</v>
      </c>
      <c r="J25" s="61">
        <v>565</v>
      </c>
      <c r="K25" s="39">
        <v>70.63</v>
      </c>
      <c r="L25" s="39">
        <v>70.63</v>
      </c>
      <c r="M25" s="39">
        <v>70.63</v>
      </c>
    </row>
    <row r="26" spans="1:13" ht="31.5" x14ac:dyDescent="0.25">
      <c r="A26" s="31" t="s">
        <v>58</v>
      </c>
      <c r="B26" s="57">
        <v>93113</v>
      </c>
      <c r="C26" s="55" t="s">
        <v>94</v>
      </c>
      <c r="D26" s="28" t="s">
        <v>133</v>
      </c>
      <c r="E26" s="38" t="s">
        <v>119</v>
      </c>
      <c r="F26" s="55" t="s">
        <v>80</v>
      </c>
      <c r="G26" s="55">
        <v>5</v>
      </c>
      <c r="H26" s="31" t="s">
        <v>147</v>
      </c>
      <c r="I26" s="61">
        <v>5</v>
      </c>
      <c r="J26" s="61">
        <v>5</v>
      </c>
      <c r="K26" s="39">
        <v>33.479999999999997</v>
      </c>
      <c r="L26" s="39">
        <v>33.479999999999997</v>
      </c>
      <c r="M26" s="39">
        <v>33.479999999999997</v>
      </c>
    </row>
    <row r="27" spans="1:13" ht="31.5" x14ac:dyDescent="0.25">
      <c r="A27" s="31" t="s">
        <v>58</v>
      </c>
      <c r="B27" s="57">
        <v>93113</v>
      </c>
      <c r="C27" s="55" t="s">
        <v>94</v>
      </c>
      <c r="D27" s="28" t="s">
        <v>134</v>
      </c>
      <c r="E27" s="38" t="s">
        <v>119</v>
      </c>
      <c r="F27" s="55" t="s">
        <v>80</v>
      </c>
      <c r="G27" s="55">
        <v>1</v>
      </c>
      <c r="H27" s="31" t="s">
        <v>147</v>
      </c>
      <c r="I27" s="61">
        <v>1</v>
      </c>
      <c r="J27" s="61">
        <v>1</v>
      </c>
      <c r="K27" s="39">
        <v>1.45</v>
      </c>
      <c r="L27" s="39">
        <v>1.45</v>
      </c>
      <c r="M27" s="39">
        <v>1.45</v>
      </c>
    </row>
    <row r="28" spans="1:13" ht="31.5" x14ac:dyDescent="0.25">
      <c r="A28" s="31" t="s">
        <v>58</v>
      </c>
      <c r="B28" s="57">
        <v>93113</v>
      </c>
      <c r="C28" s="55" t="s">
        <v>94</v>
      </c>
      <c r="D28" s="28" t="s">
        <v>135</v>
      </c>
      <c r="E28" s="38" t="s">
        <v>119</v>
      </c>
      <c r="F28" s="55" t="s">
        <v>80</v>
      </c>
      <c r="G28" s="55">
        <v>1</v>
      </c>
      <c r="H28" s="31" t="s">
        <v>147</v>
      </c>
      <c r="I28" s="61">
        <v>1</v>
      </c>
      <c r="J28" s="61">
        <v>1</v>
      </c>
      <c r="K28" s="39">
        <v>0.35</v>
      </c>
      <c r="L28" s="39">
        <v>0.35</v>
      </c>
      <c r="M28" s="39">
        <v>0.35</v>
      </c>
    </row>
    <row r="29" spans="1:13" ht="31.5" x14ac:dyDescent="0.25">
      <c r="A29" s="31" t="s">
        <v>58</v>
      </c>
      <c r="B29" s="57">
        <v>93113</v>
      </c>
      <c r="C29" s="55" t="s">
        <v>94</v>
      </c>
      <c r="D29" s="28" t="s">
        <v>136</v>
      </c>
      <c r="E29" s="38" t="s">
        <v>119</v>
      </c>
      <c r="F29" s="55" t="s">
        <v>80</v>
      </c>
      <c r="G29" s="55">
        <v>1</v>
      </c>
      <c r="H29" s="31" t="s">
        <v>147</v>
      </c>
      <c r="I29" s="61">
        <v>1</v>
      </c>
      <c r="J29" s="61">
        <v>1</v>
      </c>
      <c r="K29" s="39">
        <v>49.73</v>
      </c>
      <c r="L29" s="39">
        <v>49.73</v>
      </c>
      <c r="M29" s="39">
        <v>49.73</v>
      </c>
    </row>
    <row r="30" spans="1:13" ht="47.25" x14ac:dyDescent="0.25">
      <c r="A30" s="31" t="s">
        <v>58</v>
      </c>
      <c r="B30" s="57">
        <v>93113</v>
      </c>
      <c r="C30" s="57" t="s">
        <v>94</v>
      </c>
      <c r="D30" s="28" t="s">
        <v>137</v>
      </c>
      <c r="E30" s="38" t="s">
        <v>119</v>
      </c>
      <c r="F30" s="57" t="s">
        <v>80</v>
      </c>
      <c r="G30" s="57">
        <v>6</v>
      </c>
      <c r="H30" s="31" t="s">
        <v>147</v>
      </c>
      <c r="I30" s="61">
        <v>6</v>
      </c>
      <c r="J30" s="61">
        <v>6</v>
      </c>
      <c r="K30" s="39">
        <v>67.72</v>
      </c>
      <c r="L30" s="39">
        <v>67.72</v>
      </c>
      <c r="M30" s="39">
        <v>67.72</v>
      </c>
    </row>
    <row r="31" spans="1:13" ht="47.25" x14ac:dyDescent="0.25">
      <c r="A31" s="31" t="s">
        <v>58</v>
      </c>
      <c r="B31" s="57">
        <v>93113</v>
      </c>
      <c r="C31" s="57" t="s">
        <v>94</v>
      </c>
      <c r="D31" s="28" t="s">
        <v>139</v>
      </c>
      <c r="E31" s="38" t="s">
        <v>119</v>
      </c>
      <c r="F31" s="57" t="s">
        <v>138</v>
      </c>
      <c r="G31" s="57">
        <v>3</v>
      </c>
      <c r="H31" s="31" t="s">
        <v>147</v>
      </c>
      <c r="I31" s="61">
        <v>3</v>
      </c>
      <c r="J31" s="61">
        <v>3</v>
      </c>
      <c r="K31" s="39">
        <v>225.29</v>
      </c>
      <c r="L31" s="39">
        <v>225.29</v>
      </c>
      <c r="M31" s="39">
        <v>225.29</v>
      </c>
    </row>
    <row r="32" spans="1:13" ht="31.5" x14ac:dyDescent="0.25">
      <c r="A32" s="31" t="s">
        <v>58</v>
      </c>
      <c r="B32" s="57">
        <v>93113</v>
      </c>
      <c r="C32" s="57" t="s">
        <v>94</v>
      </c>
      <c r="D32" s="28" t="s">
        <v>140</v>
      </c>
      <c r="E32" s="38" t="s">
        <v>119</v>
      </c>
      <c r="F32" s="57" t="s">
        <v>138</v>
      </c>
      <c r="G32" s="57">
        <v>3</v>
      </c>
      <c r="H32" s="31" t="s">
        <v>147</v>
      </c>
      <c r="I32" s="61">
        <v>3</v>
      </c>
      <c r="J32" s="61">
        <v>3</v>
      </c>
      <c r="K32" s="39">
        <v>768.74</v>
      </c>
      <c r="L32" s="39">
        <v>768.74</v>
      </c>
      <c r="M32" s="39">
        <v>768.74</v>
      </c>
    </row>
    <row r="33" spans="1:13" ht="63" x14ac:dyDescent="0.25">
      <c r="A33" s="78" t="s">
        <v>58</v>
      </c>
      <c r="B33" s="79">
        <v>93131</v>
      </c>
      <c r="C33" s="79" t="s">
        <v>85</v>
      </c>
      <c r="D33" s="82" t="s">
        <v>157</v>
      </c>
      <c r="E33" s="79" t="s">
        <v>85</v>
      </c>
      <c r="F33" s="79" t="s">
        <v>85</v>
      </c>
      <c r="G33" s="79" t="s">
        <v>85</v>
      </c>
      <c r="H33" s="79" t="s">
        <v>85</v>
      </c>
      <c r="I33" s="79" t="s">
        <v>85</v>
      </c>
      <c r="J33" s="79" t="s">
        <v>85</v>
      </c>
      <c r="K33" s="80">
        <f>K34</f>
        <v>900</v>
      </c>
      <c r="L33" s="80">
        <f t="shared" ref="L33:M33" si="3">L34</f>
        <v>900</v>
      </c>
      <c r="M33" s="80">
        <f t="shared" si="3"/>
        <v>900</v>
      </c>
    </row>
    <row r="34" spans="1:13" ht="47.25" x14ac:dyDescent="0.25">
      <c r="A34" s="31" t="s">
        <v>58</v>
      </c>
      <c r="B34" s="43">
        <v>93131</v>
      </c>
      <c r="C34" s="33" t="s">
        <v>102</v>
      </c>
      <c r="D34" s="28" t="s">
        <v>112</v>
      </c>
      <c r="E34" s="38" t="s">
        <v>103</v>
      </c>
      <c r="F34" s="26" t="s">
        <v>69</v>
      </c>
      <c r="G34" s="39" t="s">
        <v>104</v>
      </c>
      <c r="H34" s="31" t="s">
        <v>143</v>
      </c>
      <c r="I34" s="39" t="s">
        <v>104</v>
      </c>
      <c r="J34" s="39" t="s">
        <v>104</v>
      </c>
      <c r="K34" s="39">
        <v>900</v>
      </c>
      <c r="L34" s="39">
        <v>900</v>
      </c>
      <c r="M34" s="39">
        <v>900</v>
      </c>
    </row>
    <row r="35" spans="1:13" x14ac:dyDescent="0.25">
      <c r="A35" s="78" t="s">
        <v>58</v>
      </c>
      <c r="B35" s="79">
        <v>11891</v>
      </c>
      <c r="C35" s="79" t="s">
        <v>85</v>
      </c>
      <c r="D35" s="99" t="s">
        <v>168</v>
      </c>
      <c r="E35" s="79" t="s">
        <v>85</v>
      </c>
      <c r="F35" s="79" t="s">
        <v>85</v>
      </c>
      <c r="G35" s="79" t="s">
        <v>85</v>
      </c>
      <c r="H35" s="79" t="s">
        <v>85</v>
      </c>
      <c r="I35" s="79" t="s">
        <v>85</v>
      </c>
      <c r="J35" s="79" t="s">
        <v>85</v>
      </c>
      <c r="K35" s="80">
        <f>K36</f>
        <v>21780</v>
      </c>
      <c r="L35" s="80">
        <f t="shared" ref="L35:M35" si="4">L36</f>
        <v>0</v>
      </c>
      <c r="M35" s="80">
        <f t="shared" si="4"/>
        <v>0</v>
      </c>
    </row>
    <row r="36" spans="1:13" ht="141.75" x14ac:dyDescent="0.25">
      <c r="A36" s="98" t="s">
        <v>58</v>
      </c>
      <c r="B36" s="94">
        <v>11891</v>
      </c>
      <c r="C36" s="94" t="s">
        <v>167</v>
      </c>
      <c r="D36" s="97" t="s">
        <v>169</v>
      </c>
      <c r="E36" s="95" t="s">
        <v>170</v>
      </c>
      <c r="F36" s="96" t="s">
        <v>69</v>
      </c>
      <c r="G36" s="39">
        <v>198</v>
      </c>
      <c r="H36" s="31" t="s">
        <v>143</v>
      </c>
      <c r="I36" s="39">
        <v>0</v>
      </c>
      <c r="J36" s="39">
        <v>0</v>
      </c>
      <c r="K36" s="39">
        <v>21780</v>
      </c>
      <c r="L36" s="39">
        <v>0</v>
      </c>
      <c r="M36" s="39">
        <v>0</v>
      </c>
    </row>
    <row r="37" spans="1:13" ht="47.25" x14ac:dyDescent="0.25">
      <c r="A37" s="72" t="s">
        <v>59</v>
      </c>
      <c r="B37" s="73" t="s">
        <v>85</v>
      </c>
      <c r="C37" s="73" t="s">
        <v>85</v>
      </c>
      <c r="D37" s="74" t="s">
        <v>105</v>
      </c>
      <c r="E37" s="70" t="s">
        <v>113</v>
      </c>
      <c r="F37" s="75" t="s">
        <v>114</v>
      </c>
      <c r="G37" s="68" t="s">
        <v>154</v>
      </c>
      <c r="H37" s="68" t="s">
        <v>85</v>
      </c>
      <c r="I37" s="68">
        <v>2</v>
      </c>
      <c r="J37" s="68">
        <v>2</v>
      </c>
      <c r="K37" s="71">
        <f>K38</f>
        <v>19691.940000000002</v>
      </c>
      <c r="L37" s="71">
        <f t="shared" ref="L37:M37" si="5">L38</f>
        <v>1683</v>
      </c>
      <c r="M37" s="71">
        <f t="shared" si="5"/>
        <v>1683</v>
      </c>
    </row>
    <row r="38" spans="1:13" ht="47.25" x14ac:dyDescent="0.25">
      <c r="A38" s="78" t="s">
        <v>59</v>
      </c>
      <c r="B38" s="79">
        <v>93111</v>
      </c>
      <c r="C38" s="79" t="s">
        <v>85</v>
      </c>
      <c r="D38" s="81" t="s">
        <v>161</v>
      </c>
      <c r="E38" s="85" t="s">
        <v>113</v>
      </c>
      <c r="F38" s="79" t="s">
        <v>114</v>
      </c>
      <c r="G38" s="79" t="s">
        <v>154</v>
      </c>
      <c r="H38" s="79" t="s">
        <v>85</v>
      </c>
      <c r="I38" s="79">
        <v>2</v>
      </c>
      <c r="J38" s="79">
        <v>2</v>
      </c>
      <c r="K38" s="80">
        <f>K39+K40+K41+K42+K43+K44</f>
        <v>19691.940000000002</v>
      </c>
      <c r="L38" s="80">
        <f t="shared" ref="L38:M38" si="6">L39+L40+L41+L42+L43+L44</f>
        <v>1683</v>
      </c>
      <c r="M38" s="80">
        <f t="shared" si="6"/>
        <v>1683</v>
      </c>
    </row>
    <row r="39" spans="1:13" ht="47.25" x14ac:dyDescent="0.25">
      <c r="A39" s="31" t="s">
        <v>59</v>
      </c>
      <c r="B39" s="41">
        <v>93111</v>
      </c>
      <c r="C39" s="53" t="s">
        <v>116</v>
      </c>
      <c r="D39" s="35" t="s">
        <v>106</v>
      </c>
      <c r="E39" s="38" t="s">
        <v>107</v>
      </c>
      <c r="F39" s="34" t="s">
        <v>91</v>
      </c>
      <c r="G39" s="41">
        <v>2</v>
      </c>
      <c r="H39" s="31" t="s">
        <v>143</v>
      </c>
      <c r="I39" s="31" t="s">
        <v>158</v>
      </c>
      <c r="J39" s="31" t="s">
        <v>158</v>
      </c>
      <c r="K39" s="39">
        <v>12191.94</v>
      </c>
      <c r="L39" s="39">
        <v>1183</v>
      </c>
      <c r="M39" s="39">
        <v>1183</v>
      </c>
    </row>
    <row r="40" spans="1:13" ht="63" x14ac:dyDescent="0.25">
      <c r="A40" s="31" t="s">
        <v>59</v>
      </c>
      <c r="B40" s="54">
        <v>93111</v>
      </c>
      <c r="C40" s="54" t="s">
        <v>116</v>
      </c>
      <c r="D40" s="35" t="s">
        <v>121</v>
      </c>
      <c r="E40" s="38" t="s">
        <v>107</v>
      </c>
      <c r="F40" s="34" t="s">
        <v>91</v>
      </c>
      <c r="G40" s="54">
        <v>1</v>
      </c>
      <c r="H40" s="31" t="s">
        <v>143</v>
      </c>
      <c r="I40" s="31" t="s">
        <v>155</v>
      </c>
      <c r="J40" s="31" t="s">
        <v>155</v>
      </c>
      <c r="K40" s="39">
        <v>500</v>
      </c>
      <c r="L40" s="39">
        <v>500</v>
      </c>
      <c r="M40" s="39">
        <v>500</v>
      </c>
    </row>
    <row r="41" spans="1:13" ht="47.25" x14ac:dyDescent="0.25">
      <c r="A41" s="31" t="s">
        <v>59</v>
      </c>
      <c r="B41" s="57">
        <v>93111</v>
      </c>
      <c r="C41" s="57" t="s">
        <v>94</v>
      </c>
      <c r="D41" s="50" t="s">
        <v>141</v>
      </c>
      <c r="E41" s="38" t="s">
        <v>96</v>
      </c>
      <c r="F41" s="56" t="s">
        <v>91</v>
      </c>
      <c r="G41" s="57">
        <v>3</v>
      </c>
      <c r="H41" s="31" t="s">
        <v>143</v>
      </c>
      <c r="I41" s="31" t="s">
        <v>159</v>
      </c>
      <c r="J41" s="31" t="s">
        <v>159</v>
      </c>
      <c r="K41" s="39">
        <v>390</v>
      </c>
      <c r="L41" s="39">
        <v>0</v>
      </c>
      <c r="M41" s="39">
        <v>0</v>
      </c>
    </row>
    <row r="42" spans="1:13" ht="63" x14ac:dyDescent="0.25">
      <c r="A42" s="31" t="s">
        <v>59</v>
      </c>
      <c r="B42" s="57">
        <v>93111</v>
      </c>
      <c r="C42" s="57" t="s">
        <v>94</v>
      </c>
      <c r="D42" s="50" t="s">
        <v>142</v>
      </c>
      <c r="E42" s="38" t="s">
        <v>96</v>
      </c>
      <c r="F42" s="56" t="s">
        <v>91</v>
      </c>
      <c r="G42" s="57">
        <v>40</v>
      </c>
      <c r="H42" s="31" t="s">
        <v>143</v>
      </c>
      <c r="I42" s="31" t="s">
        <v>159</v>
      </c>
      <c r="J42" s="31" t="s">
        <v>159</v>
      </c>
      <c r="K42" s="39">
        <v>240</v>
      </c>
      <c r="L42" s="39">
        <v>0</v>
      </c>
      <c r="M42" s="39">
        <v>0</v>
      </c>
    </row>
    <row r="43" spans="1:13" ht="94.5" x14ac:dyDescent="0.25">
      <c r="A43" s="31" t="s">
        <v>59</v>
      </c>
      <c r="B43" s="57">
        <v>93111</v>
      </c>
      <c r="C43" s="57" t="s">
        <v>94</v>
      </c>
      <c r="D43" s="50" t="s">
        <v>144</v>
      </c>
      <c r="E43" s="38" t="s">
        <v>96</v>
      </c>
      <c r="F43" s="56" t="s">
        <v>91</v>
      </c>
      <c r="G43" s="57">
        <v>20</v>
      </c>
      <c r="H43" s="31" t="s">
        <v>143</v>
      </c>
      <c r="I43" s="31" t="s">
        <v>159</v>
      </c>
      <c r="J43" s="31" t="s">
        <v>159</v>
      </c>
      <c r="K43" s="39">
        <v>2000</v>
      </c>
      <c r="L43" s="39">
        <v>0</v>
      </c>
      <c r="M43" s="39">
        <v>0</v>
      </c>
    </row>
    <row r="44" spans="1:13" ht="31.5" x14ac:dyDescent="0.25">
      <c r="A44" s="31" t="s">
        <v>59</v>
      </c>
      <c r="B44" s="59">
        <v>93111</v>
      </c>
      <c r="C44" s="59" t="s">
        <v>94</v>
      </c>
      <c r="D44" s="50" t="s">
        <v>145</v>
      </c>
      <c r="E44" s="38" t="s">
        <v>96</v>
      </c>
      <c r="F44" s="58" t="s">
        <v>91</v>
      </c>
      <c r="G44" s="59">
        <v>1</v>
      </c>
      <c r="H44" s="31" t="s">
        <v>143</v>
      </c>
      <c r="I44" s="31" t="s">
        <v>159</v>
      </c>
      <c r="J44" s="31" t="s">
        <v>159</v>
      </c>
      <c r="K44" s="39">
        <v>4370</v>
      </c>
      <c r="L44" s="39">
        <v>0</v>
      </c>
      <c r="M44" s="39">
        <v>0</v>
      </c>
    </row>
    <row r="45" spans="1:13" ht="47.25" x14ac:dyDescent="0.25">
      <c r="A45" s="68" t="s">
        <v>92</v>
      </c>
      <c r="B45" s="69" t="s">
        <v>85</v>
      </c>
      <c r="C45" s="69" t="s">
        <v>85</v>
      </c>
      <c r="D45" s="76" t="s">
        <v>108</v>
      </c>
      <c r="E45" s="70" t="s">
        <v>162</v>
      </c>
      <c r="F45" s="88" t="s">
        <v>85</v>
      </c>
      <c r="G45" s="69">
        <v>1</v>
      </c>
      <c r="H45" s="68" t="s">
        <v>85</v>
      </c>
      <c r="I45" s="68" t="s">
        <v>155</v>
      </c>
      <c r="J45" s="68" t="s">
        <v>155</v>
      </c>
      <c r="K45" s="71">
        <f>K46</f>
        <v>1858.8</v>
      </c>
      <c r="L45" s="71">
        <f t="shared" ref="L45:M45" si="7">L46</f>
        <v>1858.8</v>
      </c>
      <c r="M45" s="71">
        <f t="shared" si="7"/>
        <v>1858.8</v>
      </c>
    </row>
    <row r="46" spans="1:13" ht="47.25" x14ac:dyDescent="0.25">
      <c r="A46" s="89" t="s">
        <v>92</v>
      </c>
      <c r="B46" s="90">
        <v>93114</v>
      </c>
      <c r="C46" s="90" t="s">
        <v>85</v>
      </c>
      <c r="D46" s="91" t="s">
        <v>117</v>
      </c>
      <c r="E46" s="92" t="s">
        <v>96</v>
      </c>
      <c r="F46" s="90" t="s">
        <v>85</v>
      </c>
      <c r="G46" s="90">
        <v>3</v>
      </c>
      <c r="H46" s="90" t="s">
        <v>85</v>
      </c>
      <c r="I46" s="90">
        <v>3</v>
      </c>
      <c r="J46" s="90">
        <v>3</v>
      </c>
      <c r="K46" s="93">
        <f t="shared" ref="K46:M46" si="8">K47+K48+K49</f>
        <v>1858.8</v>
      </c>
      <c r="L46" s="93">
        <f t="shared" si="8"/>
        <v>1858.8</v>
      </c>
      <c r="M46" s="93">
        <f t="shared" si="8"/>
        <v>1858.8</v>
      </c>
    </row>
    <row r="47" spans="1:13" ht="31.5" x14ac:dyDescent="0.25">
      <c r="A47" s="31" t="s">
        <v>92</v>
      </c>
      <c r="B47" s="36">
        <v>93114</v>
      </c>
      <c r="C47" s="43" t="s">
        <v>94</v>
      </c>
      <c r="D47" s="45" t="s">
        <v>118</v>
      </c>
      <c r="E47" s="52" t="s">
        <v>96</v>
      </c>
      <c r="F47" s="43" t="s">
        <v>91</v>
      </c>
      <c r="G47" s="43">
        <v>1</v>
      </c>
      <c r="H47" s="31" t="s">
        <v>143</v>
      </c>
      <c r="I47" s="31" t="s">
        <v>155</v>
      </c>
      <c r="J47" s="31" t="s">
        <v>155</v>
      </c>
      <c r="K47" s="60">
        <v>636</v>
      </c>
      <c r="L47" s="60">
        <v>636</v>
      </c>
      <c r="M47" s="60">
        <v>636</v>
      </c>
    </row>
    <row r="48" spans="1:13" ht="63" x14ac:dyDescent="0.25">
      <c r="A48" s="31" t="s">
        <v>92</v>
      </c>
      <c r="B48" s="43">
        <v>93114</v>
      </c>
      <c r="C48" s="43" t="s">
        <v>94</v>
      </c>
      <c r="D48" s="37" t="s">
        <v>109</v>
      </c>
      <c r="E48" s="52" t="s">
        <v>96</v>
      </c>
      <c r="F48" s="43" t="s">
        <v>91</v>
      </c>
      <c r="G48" s="43">
        <v>1</v>
      </c>
      <c r="H48" s="31" t="s">
        <v>143</v>
      </c>
      <c r="I48" s="31" t="s">
        <v>155</v>
      </c>
      <c r="J48" s="31" t="s">
        <v>155</v>
      </c>
      <c r="K48" s="42">
        <v>358.8</v>
      </c>
      <c r="L48" s="42">
        <v>358.8</v>
      </c>
      <c r="M48" s="42">
        <v>358.8</v>
      </c>
    </row>
    <row r="49" spans="1:13" ht="47.25" x14ac:dyDescent="0.25">
      <c r="A49" s="31" t="s">
        <v>92</v>
      </c>
      <c r="B49" s="51">
        <v>93114</v>
      </c>
      <c r="C49" s="51" t="s">
        <v>94</v>
      </c>
      <c r="D49" s="37" t="s">
        <v>110</v>
      </c>
      <c r="E49" s="52" t="s">
        <v>96</v>
      </c>
      <c r="F49" s="51" t="s">
        <v>91</v>
      </c>
      <c r="G49" s="51">
        <v>1</v>
      </c>
      <c r="H49" s="31" t="s">
        <v>143</v>
      </c>
      <c r="I49" s="31" t="s">
        <v>155</v>
      </c>
      <c r="J49" s="31" t="s">
        <v>155</v>
      </c>
      <c r="K49" s="42">
        <v>864</v>
      </c>
      <c r="L49" s="42">
        <v>864</v>
      </c>
      <c r="M49" s="42">
        <v>864</v>
      </c>
    </row>
    <row r="52" spans="1:13" x14ac:dyDescent="0.25">
      <c r="C52" s="104"/>
      <c r="D52" s="105"/>
      <c r="E52" s="105"/>
      <c r="F52" s="105"/>
      <c r="G52" s="105"/>
      <c r="H52" s="105"/>
      <c r="I52" s="105"/>
      <c r="J52" s="105"/>
      <c r="K52" s="105"/>
    </row>
  </sheetData>
  <mergeCells count="18">
    <mergeCell ref="M6:M7"/>
    <mergeCell ref="K4:M5"/>
    <mergeCell ref="C52:K52"/>
    <mergeCell ref="J6:J7"/>
    <mergeCell ref="H1:M1"/>
    <mergeCell ref="A4:A7"/>
    <mergeCell ref="B4:B7"/>
    <mergeCell ref="C4:C7"/>
    <mergeCell ref="D4:D7"/>
    <mergeCell ref="A2:M2"/>
    <mergeCell ref="E5:E7"/>
    <mergeCell ref="F5:F7"/>
    <mergeCell ref="G6:H6"/>
    <mergeCell ref="E4:J4"/>
    <mergeCell ref="G5:J5"/>
    <mergeCell ref="I6:I7"/>
    <mergeCell ref="K6:K7"/>
    <mergeCell ref="L6:L7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5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 5</vt:lpstr>
      <vt:lpstr>'Приложение 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2023-02-08T12:13:19Z</cp:lastPrinted>
  <dcterms:created xsi:type="dcterms:W3CDTF">2020-09-17T13:48:54Z</dcterms:created>
  <dcterms:modified xsi:type="dcterms:W3CDTF">2023-03-28T13:07:18Z</dcterms:modified>
</cp:coreProperties>
</file>